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001-MARKETING\04 - VENDOR DETAILS\GRAYSEN WOODS\OUTDOOR ORDER FORMS\"/>
    </mc:Choice>
  </mc:AlternateContent>
  <xr:revisionPtr revIDLastSave="0" documentId="13_ncr:1_{09341DEB-FC88-4DA0-8D48-53A12A994234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Square-Linear Custom" sheetId="3" r:id="rId1"/>
    <sheet name="Round-Oval Custom" sheetId="4" r:id="rId2"/>
    <sheet name="Octagon Custom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5" l="1"/>
  <c r="K67" i="4"/>
  <c r="K67" i="3" l="1"/>
  <c r="B56" i="3" l="1"/>
  <c r="B77" i="5"/>
  <c r="B78" i="4"/>
  <c r="B78" i="3"/>
  <c r="B46" i="3"/>
  <c r="B56" i="5" l="1"/>
  <c r="B78" i="5"/>
  <c r="B45" i="5"/>
  <c r="K45" i="5" s="1"/>
  <c r="B56" i="4"/>
  <c r="B79" i="4"/>
  <c r="B45" i="4"/>
  <c r="K45" i="4" s="1"/>
  <c r="K46" i="4" s="1"/>
  <c r="K46" i="5" l="1"/>
  <c r="B46" i="5" s="1"/>
  <c r="N67" i="5" s="1"/>
  <c r="N69" i="5" s="1"/>
  <c r="B79" i="5" s="1"/>
  <c r="B80" i="5" s="1"/>
  <c r="B46" i="4"/>
  <c r="N67" i="4" s="1"/>
  <c r="N69" i="4" s="1"/>
  <c r="B80" i="4" s="1"/>
  <c r="B81" i="4" s="1"/>
  <c r="B79" i="3"/>
  <c r="B57" i="5" l="1"/>
  <c r="B58" i="5" s="1"/>
  <c r="B57" i="4"/>
  <c r="B58" i="4" s="1"/>
  <c r="K46" i="3"/>
  <c r="K47" i="3" l="1"/>
  <c r="B47" i="3" s="1"/>
  <c r="N67" i="3" s="1"/>
  <c r="N69" i="3" l="1"/>
  <c r="B80" i="3" s="1"/>
  <c r="B81" i="3" s="1"/>
  <c r="B57" i="3"/>
  <c r="B58" i="3" s="1"/>
</calcChain>
</file>

<file path=xl/sharedStrings.xml><?xml version="1.0" encoding="utf-8"?>
<sst xmlns="http://schemas.openxmlformats.org/spreadsheetml/2006/main" count="191" uniqueCount="73">
  <si>
    <t>Order form must be include with order, please send drawing with completed order form.</t>
  </si>
  <si>
    <t>Dealer Name</t>
  </si>
  <si>
    <t>Contact</t>
  </si>
  <si>
    <t>Date</t>
  </si>
  <si>
    <t>Address</t>
  </si>
  <si>
    <t>City</t>
  </si>
  <si>
    <t>State</t>
  </si>
  <si>
    <t>Zip</t>
  </si>
  <si>
    <t>Phone</t>
  </si>
  <si>
    <t>Email</t>
  </si>
  <si>
    <t>Job Name</t>
  </si>
  <si>
    <t>PO#</t>
  </si>
  <si>
    <t>REQUIRED INFORMATION</t>
  </si>
  <si>
    <t>FIREPIT BURNER INFORMATION</t>
  </si>
  <si>
    <t>CFT</t>
  </si>
  <si>
    <t>FIREPIT FOOTPRINT &amp; COST</t>
  </si>
  <si>
    <t>0-16</t>
  </si>
  <si>
    <t>17-24</t>
  </si>
  <si>
    <t>25-29</t>
  </si>
  <si>
    <t>30-39</t>
  </si>
  <si>
    <t>40+</t>
  </si>
  <si>
    <t>Cost</t>
  </si>
  <si>
    <t>Input</t>
  </si>
  <si>
    <t>Formula</t>
  </si>
  <si>
    <t>Square/Linear Custom Firepit</t>
  </si>
  <si>
    <t>Burner Total</t>
  </si>
  <si>
    <t>Firepit Total</t>
  </si>
  <si>
    <t>GRAND TOTAL</t>
  </si>
  <si>
    <r>
      <t xml:space="preserve">Width </t>
    </r>
    <r>
      <rPr>
        <i/>
        <sz val="12"/>
        <color theme="1"/>
        <rFont val="Calibri"/>
        <family val="2"/>
        <scheme val="minor"/>
      </rPr>
      <t>(Enter)</t>
    </r>
  </si>
  <si>
    <r>
      <t xml:space="preserve">Depth </t>
    </r>
    <r>
      <rPr>
        <i/>
        <sz val="12"/>
        <color theme="1"/>
        <rFont val="Calibri"/>
        <family val="2"/>
        <scheme val="minor"/>
      </rPr>
      <t>(Enter)</t>
    </r>
  </si>
  <si>
    <r>
      <t xml:space="preserve">Height </t>
    </r>
    <r>
      <rPr>
        <i/>
        <sz val="12"/>
        <color theme="1"/>
        <rFont val="Calibri"/>
        <family val="2"/>
        <scheme val="minor"/>
      </rPr>
      <t>(Enter)</t>
    </r>
  </si>
  <si>
    <t>Retail for cutout</t>
  </si>
  <si>
    <r>
      <t xml:space="preserve">Overhang or Toe Kick (Adds 20% to </t>
    </r>
    <r>
      <rPr>
        <b/>
        <i/>
        <sz val="11"/>
        <color theme="1"/>
        <rFont val="Calibri"/>
        <family val="2"/>
        <scheme val="minor"/>
      </rPr>
      <t>Base Firepit Cost</t>
    </r>
    <r>
      <rPr>
        <b/>
        <sz val="11"/>
        <color theme="1"/>
        <rFont val="Calibri"/>
        <family val="2"/>
        <scheme val="minor"/>
      </rPr>
      <t>)</t>
    </r>
  </si>
  <si>
    <r>
      <t xml:space="preserve">Make </t>
    </r>
    <r>
      <rPr>
        <i/>
        <sz val="12"/>
        <color theme="1"/>
        <rFont val="Calibri"/>
        <family val="2"/>
        <scheme val="minor"/>
      </rPr>
      <t>(Enter)</t>
    </r>
  </si>
  <si>
    <r>
      <t xml:space="preserve">Model </t>
    </r>
    <r>
      <rPr>
        <i/>
        <sz val="12"/>
        <color theme="1"/>
        <rFont val="Calibri"/>
        <family val="2"/>
        <scheme val="minor"/>
      </rPr>
      <t>(Enter)</t>
    </r>
  </si>
  <si>
    <r>
      <t xml:space="preserve">(If Applicable) </t>
    </r>
    <r>
      <rPr>
        <b/>
        <sz val="12"/>
        <color theme="1"/>
        <rFont val="Calibri"/>
        <family val="2"/>
        <scheme val="minor"/>
      </rPr>
      <t>Insert Additional Cut-out Qty</t>
    </r>
  </si>
  <si>
    <r>
      <t xml:space="preserve">(If Applicable) </t>
    </r>
    <r>
      <rPr>
        <b/>
        <sz val="12"/>
        <color theme="1"/>
        <rFont val="Calibri"/>
        <family val="2"/>
        <scheme val="minor"/>
      </rPr>
      <t>Insert Additional    Cut-out Qty</t>
    </r>
  </si>
  <si>
    <r>
      <t xml:space="preserve">Retail Total </t>
    </r>
    <r>
      <rPr>
        <i/>
        <sz val="12"/>
        <color theme="1"/>
        <rFont val="Calibri"/>
        <family val="2"/>
        <scheme val="minor"/>
      </rPr>
      <t>(Enter)</t>
    </r>
  </si>
  <si>
    <t>Round/Oval Custom Firepit</t>
  </si>
  <si>
    <t>0-24</t>
  </si>
  <si>
    <t>Octagon Custom Firepit</t>
  </si>
  <si>
    <r>
      <t xml:space="preserve">(If Applicable) </t>
    </r>
    <r>
      <rPr>
        <b/>
        <sz val="12"/>
        <color theme="1"/>
        <rFont val="Calibri"/>
        <family val="2"/>
        <scheme val="minor"/>
      </rPr>
      <t>Enter Additional    Cut-out Qty</t>
    </r>
  </si>
  <si>
    <r>
      <t xml:space="preserve">Retail </t>
    </r>
    <r>
      <rPr>
        <i/>
        <sz val="12"/>
        <color theme="1"/>
        <rFont val="Calibri"/>
        <family val="2"/>
        <scheme val="minor"/>
      </rPr>
      <t>(Firepit Only)</t>
    </r>
  </si>
  <si>
    <r>
      <t xml:space="preserve">CAD Drawing incurs a </t>
    </r>
    <r>
      <rPr>
        <sz val="10"/>
        <rFont val="Calibri"/>
        <family val="2"/>
        <scheme val="minor"/>
      </rPr>
      <t>$75 fee</t>
    </r>
    <r>
      <rPr>
        <sz val="10"/>
        <color theme="1"/>
        <rFont val="Calibri"/>
        <family val="2"/>
        <scheme val="minor"/>
      </rPr>
      <t xml:space="preserve"> if order is not completed in 30 days</t>
    </r>
  </si>
  <si>
    <r>
      <t xml:space="preserve">CAD fee includes 3 revisions at No Charge. Additional revisions are </t>
    </r>
    <r>
      <rPr>
        <sz val="10"/>
        <rFont val="Calibri"/>
        <family val="2"/>
        <scheme val="minor"/>
      </rPr>
      <t>$75 each.</t>
    </r>
  </si>
  <si>
    <t>All Firepits come with 2 vents installed. If more vents are desired please indicate in the "Notes"</t>
  </si>
  <si>
    <t>section at the bottom of this form</t>
  </si>
  <si>
    <t>Firepit Order Form - Square/Linear</t>
  </si>
  <si>
    <t>Firepit Order Form - Round/Oval</t>
  </si>
  <si>
    <t>Firepit Order Form - Octagon</t>
  </si>
  <si>
    <t>(One cut-out is included with firepit price.  Please indicate on drawing where additional cut-outs are to be located).</t>
  </si>
  <si>
    <t>TOTAL</t>
  </si>
  <si>
    <t>SQUARE/LINEAR TOTALS</t>
  </si>
  <si>
    <t>ADDITIONAL OPTIONS (NOT REQUIRED)</t>
  </si>
  <si>
    <t>Additional Cuts Total</t>
  </si>
  <si>
    <t>Firepit w/Toe Kick/Overhang Total</t>
  </si>
  <si>
    <r>
      <t xml:space="preserve">(If Applicable) </t>
    </r>
    <r>
      <rPr>
        <b/>
        <sz val="12"/>
        <color theme="1"/>
        <rFont val="Calibri"/>
        <family val="2"/>
        <scheme val="minor"/>
      </rPr>
      <t>Enter "1" for Toe Kick/Overhang</t>
    </r>
  </si>
  <si>
    <t>firepit with toe kick math 1</t>
  </si>
  <si>
    <t>math 2</t>
  </si>
  <si>
    <t>SQUARE/LINEAR TOTALS WITH OPTIONS (IF CHOSEN, NOT REQUIRED)</t>
  </si>
  <si>
    <t>ROUND/OVAL TOTALS</t>
  </si>
  <si>
    <t>OCTAGON TOTALS</t>
  </si>
  <si>
    <t>ROUND/OVAL TOTALS WITH OPTIONS (IF CHOSEN, NOT REQUIRED)</t>
  </si>
  <si>
    <t>OCTAGON TOTALS WITH OPTIONS (IF CHOSEN, NOT REQUIRED)</t>
  </si>
  <si>
    <t>Square/Linear Custom Firepits are priced per Cubic foot ($1,114 Min. for Custom Orders)</t>
  </si>
  <si>
    <t>Octagon Custom Firepits are priced per Cubic foot ($1,114 Min. for Custom Orders)</t>
  </si>
  <si>
    <t>(0-16CFT = $86) (17-24CFT = $80) (25-29CFT = $73) ( 30-39CFT = $65) (40CFT and Up = $57)</t>
  </si>
  <si>
    <t>Additional Cut-outs for Extra Burners/Control Boxes - $171/Each</t>
  </si>
  <si>
    <t>Effective 11/4/2025</t>
  </si>
  <si>
    <t>(0-24CFT = $101) (25-29CFT = $92) (30-39CFT = $80) (40CFT and Up = $71)</t>
  </si>
  <si>
    <t>Round/Oval Custom Firepits are priced per Cubic foot ($1,383 Min. for Custom Orders)</t>
  </si>
  <si>
    <t>Inches</t>
  </si>
  <si>
    <t>(0-16CFT = $90) (17-24CFT = $81) (25-29CFT = $74) ( 30-39CFT = $66) (40CFT and Up = $59)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</si>
</sst>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3" fillId="0" borderId="17" xfId="0" applyFont="1" applyBorder="1" applyProtection="1">
      <protection locked="0"/>
    </xf>
    <xf numFmtId="0" fontId="8" fillId="0" borderId="0" xfId="0" applyFont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3" xfId="0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44" fontId="0" fillId="0" borderId="18" xfId="0" applyNumberFormat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5" fillId="3" borderId="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0" fontId="5" fillId="3" borderId="10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2" fontId="0" fillId="0" borderId="21" xfId="0" applyNumberFormat="1" applyBorder="1" applyProtection="1">
      <protection locked="0"/>
    </xf>
    <xf numFmtId="44" fontId="0" fillId="0" borderId="0" xfId="0" applyNumberFormat="1" applyProtection="1">
      <protection locked="0"/>
    </xf>
    <xf numFmtId="0" fontId="3" fillId="0" borderId="24" xfId="0" applyFont="1" applyBorder="1" applyProtection="1">
      <protection locked="0"/>
    </xf>
    <xf numFmtId="0" fontId="3" fillId="6" borderId="25" xfId="0" applyFont="1" applyFill="1" applyBorder="1" applyProtection="1">
      <protection locked="0"/>
    </xf>
    <xf numFmtId="44" fontId="12" fillId="6" borderId="26" xfId="0" applyNumberFormat="1" applyFont="1" applyFill="1" applyBorder="1"/>
    <xf numFmtId="0" fontId="3" fillId="6" borderId="27" xfId="0" applyFont="1" applyFill="1" applyBorder="1" applyProtection="1">
      <protection locked="0"/>
    </xf>
    <xf numFmtId="0" fontId="3" fillId="0" borderId="24" xfId="0" applyFont="1" applyBorder="1" applyAlignment="1" applyProtection="1">
      <alignment wrapText="1"/>
      <protection locked="0"/>
    </xf>
    <xf numFmtId="0" fontId="11" fillId="0" borderId="16" xfId="0" applyFont="1" applyBorder="1" applyAlignment="1" applyProtection="1">
      <alignment wrapText="1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vertical="center" wrapText="1"/>
      <protection locked="0"/>
    </xf>
    <xf numFmtId="0" fontId="0" fillId="0" borderId="16" xfId="0" applyBorder="1" applyProtection="1">
      <protection locked="0"/>
    </xf>
    <xf numFmtId="0" fontId="3" fillId="0" borderId="0" xfId="0" applyFont="1" applyProtection="1">
      <protection locked="0"/>
    </xf>
    <xf numFmtId="44" fontId="3" fillId="6" borderId="28" xfId="0" applyNumberFormat="1" applyFont="1" applyFill="1" applyBorder="1"/>
    <xf numFmtId="44" fontId="12" fillId="0" borderId="0" xfId="0" applyNumberFormat="1" applyFont="1" applyProtection="1">
      <protection locked="0"/>
    </xf>
    <xf numFmtId="2" fontId="3" fillId="5" borderId="17" xfId="0" applyNumberFormat="1" applyFont="1" applyFill="1" applyBorder="1"/>
    <xf numFmtId="44" fontId="3" fillId="5" borderId="17" xfId="0" applyNumberFormat="1" applyFont="1" applyFill="1" applyBorder="1"/>
    <xf numFmtId="44" fontId="12" fillId="5" borderId="17" xfId="0" applyNumberFormat="1" applyFont="1" applyFill="1" applyBorder="1" applyAlignment="1">
      <alignment horizontal="right"/>
    </xf>
    <xf numFmtId="44" fontId="12" fillId="5" borderId="24" xfId="0" applyNumberFormat="1" applyFont="1" applyFill="1" applyBorder="1" applyAlignment="1">
      <alignment horizontal="right"/>
    </xf>
    <xf numFmtId="44" fontId="3" fillId="5" borderId="17" xfId="0" applyNumberFormat="1" applyFont="1" applyFill="1" applyBorder="1" applyAlignment="1">
      <alignment vertical="center"/>
    </xf>
    <xf numFmtId="44" fontId="3" fillId="5" borderId="24" xfId="0" applyNumberFormat="1" applyFont="1" applyFill="1" applyBorder="1" applyAlignment="1">
      <alignment vertical="center"/>
    </xf>
    <xf numFmtId="0" fontId="13" fillId="6" borderId="0" xfId="0" applyFont="1" applyFill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center"/>
      <protection locked="0"/>
    </xf>
    <xf numFmtId="44" fontId="6" fillId="4" borderId="16" xfId="0" applyNumberFormat="1" applyFont="1" applyFill="1" applyBorder="1" applyAlignment="1" applyProtection="1">
      <alignment horizontal="right"/>
      <protection locked="0"/>
    </xf>
    <xf numFmtId="44" fontId="6" fillId="4" borderId="9" xfId="0" applyNumberFormat="1" applyFont="1" applyFill="1" applyBorder="1" applyAlignment="1" applyProtection="1">
      <alignment horizontal="right"/>
      <protection locked="0"/>
    </xf>
    <xf numFmtId="44" fontId="6" fillId="4" borderId="18" xfId="0" applyNumberFormat="1" applyFont="1" applyFill="1" applyBorder="1" applyAlignment="1" applyProtection="1">
      <alignment horizontal="right"/>
      <protection locked="0"/>
    </xf>
    <xf numFmtId="0" fontId="6" fillId="4" borderId="16" xfId="0" applyFont="1" applyFill="1" applyBorder="1" applyProtection="1">
      <protection locked="0"/>
    </xf>
    <xf numFmtId="0" fontId="6" fillId="4" borderId="9" xfId="0" applyFont="1" applyFill="1" applyBorder="1" applyProtection="1">
      <protection locked="0"/>
    </xf>
    <xf numFmtId="0" fontId="6" fillId="4" borderId="18" xfId="0" applyFont="1" applyFill="1" applyBorder="1" applyProtection="1">
      <protection locked="0"/>
    </xf>
    <xf numFmtId="44" fontId="6" fillId="4" borderId="16" xfId="0" applyNumberFormat="1" applyFont="1" applyFill="1" applyBorder="1" applyProtection="1">
      <protection locked="0"/>
    </xf>
    <xf numFmtId="44" fontId="6" fillId="4" borderId="9" xfId="0" applyNumberFormat="1" applyFont="1" applyFill="1" applyBorder="1" applyProtection="1">
      <protection locked="0"/>
    </xf>
    <xf numFmtId="44" fontId="6" fillId="4" borderId="18" xfId="0" applyNumberFormat="1" applyFont="1" applyFill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66674</xdr:rowOff>
    </xdr:from>
    <xdr:to>
      <xdr:col>2</xdr:col>
      <xdr:colOff>173376</xdr:colOff>
      <xdr:row>2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4"/>
          <a:ext cx="2268876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66674</xdr:rowOff>
    </xdr:from>
    <xdr:to>
      <xdr:col>2</xdr:col>
      <xdr:colOff>211476</xdr:colOff>
      <xdr:row>2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4"/>
          <a:ext cx="2268876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66674</xdr:rowOff>
    </xdr:from>
    <xdr:to>
      <xdr:col>2</xdr:col>
      <xdr:colOff>173376</xdr:colOff>
      <xdr:row>2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4"/>
          <a:ext cx="2268876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tabSelected="1" zoomScaleNormal="100" workbookViewId="0">
      <selection activeCell="A6" sqref="A6"/>
    </sheetView>
  </sheetViews>
  <sheetFormatPr defaultRowHeight="15" x14ac:dyDescent="0.25"/>
  <cols>
    <col min="1" max="1" width="19" style="1" customWidth="1"/>
    <col min="2" max="2" width="12.5703125" style="1" customWidth="1"/>
    <col min="3" max="9" width="9.140625" style="1"/>
    <col min="10" max="10" width="9.140625" style="1" hidden="1" customWidth="1"/>
    <col min="11" max="11" width="10.42578125" style="1" hidden="1" customWidth="1"/>
    <col min="12" max="13" width="9.140625" style="1" hidden="1" customWidth="1"/>
    <col min="14" max="14" width="10.5703125" style="1" hidden="1" customWidth="1"/>
    <col min="15" max="15" width="9.140625" style="1" hidden="1" customWidth="1"/>
    <col min="16" max="16384" width="9.140625" style="1"/>
  </cols>
  <sheetData>
    <row r="1" spans="1:11" x14ac:dyDescent="0.25">
      <c r="D1" s="28"/>
    </row>
    <row r="2" spans="1:11" x14ac:dyDescent="0.25">
      <c r="D2" s="28"/>
    </row>
    <row r="3" spans="1:11" x14ac:dyDescent="0.25">
      <c r="D3" s="28"/>
    </row>
    <row r="4" spans="1:11" x14ac:dyDescent="0.25">
      <c r="D4" s="28"/>
    </row>
    <row r="5" spans="1:11" ht="21" x14ac:dyDescent="0.35">
      <c r="A5" s="29" t="s">
        <v>47</v>
      </c>
      <c r="D5" s="28"/>
    </row>
    <row r="6" spans="1:11" x14ac:dyDescent="0.25">
      <c r="A6" s="87" t="s">
        <v>68</v>
      </c>
      <c r="D6" s="28"/>
    </row>
    <row r="7" spans="1:11" x14ac:dyDescent="0.25">
      <c r="A7" s="28" t="s">
        <v>0</v>
      </c>
      <c r="D7" s="28"/>
    </row>
    <row r="8" spans="1:11" x14ac:dyDescent="0.25">
      <c r="A8" s="28" t="s">
        <v>43</v>
      </c>
      <c r="D8" s="28"/>
    </row>
    <row r="9" spans="1:11" x14ac:dyDescent="0.25">
      <c r="A9" s="28" t="s">
        <v>44</v>
      </c>
      <c r="D9" s="28"/>
    </row>
    <row r="10" spans="1:11" x14ac:dyDescent="0.25">
      <c r="A10" s="28" t="s">
        <v>45</v>
      </c>
      <c r="D10" s="28"/>
    </row>
    <row r="11" spans="1:11" x14ac:dyDescent="0.25">
      <c r="A11" s="28" t="s">
        <v>46</v>
      </c>
      <c r="D11" s="28"/>
    </row>
    <row r="12" spans="1:11" x14ac:dyDescent="0.25">
      <c r="D12" s="28"/>
    </row>
    <row r="13" spans="1:11" ht="21" x14ac:dyDescent="0.35">
      <c r="A13" s="77" t="s">
        <v>12</v>
      </c>
      <c r="B13" s="77"/>
      <c r="C13" s="77"/>
      <c r="D13" s="77"/>
      <c r="E13" s="77"/>
      <c r="F13" s="77"/>
      <c r="G13" s="77"/>
      <c r="H13" s="77"/>
      <c r="I13" s="77"/>
      <c r="J13" s="17"/>
      <c r="K13" s="17"/>
    </row>
    <row r="14" spans="1:11" ht="15.75" thickBot="1" x14ac:dyDescent="0.3"/>
    <row r="15" spans="1:11" ht="24" customHeight="1" x14ac:dyDescent="0.25">
      <c r="A15" s="30" t="s">
        <v>3</v>
      </c>
      <c r="B15" s="31"/>
      <c r="C15" s="31"/>
      <c r="D15" s="32"/>
      <c r="E15" s="32"/>
      <c r="F15" s="32"/>
      <c r="G15" s="32"/>
      <c r="H15" s="32"/>
      <c r="I15" s="33"/>
      <c r="J15" s="34"/>
      <c r="K15" s="34"/>
    </row>
    <row r="16" spans="1:11" ht="24" customHeight="1" x14ac:dyDescent="0.25">
      <c r="A16" s="35" t="s">
        <v>1</v>
      </c>
      <c r="B16" s="36"/>
      <c r="C16" s="36"/>
      <c r="D16" s="36"/>
      <c r="E16" s="36"/>
      <c r="F16" s="36"/>
      <c r="G16" s="36"/>
      <c r="H16" s="36"/>
      <c r="I16" s="37"/>
      <c r="J16" s="34"/>
      <c r="K16" s="34"/>
    </row>
    <row r="17" spans="1:11" ht="24" customHeight="1" x14ac:dyDescent="0.25">
      <c r="A17" s="38" t="s">
        <v>2</v>
      </c>
      <c r="B17" s="39"/>
      <c r="C17" s="39"/>
      <c r="D17" s="39"/>
      <c r="E17" s="39"/>
      <c r="F17" s="39"/>
      <c r="G17" s="39"/>
      <c r="H17" s="39"/>
      <c r="I17" s="40"/>
      <c r="J17" s="34"/>
      <c r="K17" s="34"/>
    </row>
    <row r="18" spans="1:11" ht="24" customHeight="1" x14ac:dyDescent="0.25">
      <c r="A18" s="41" t="s">
        <v>8</v>
      </c>
      <c r="B18" s="42"/>
      <c r="C18" s="42"/>
      <c r="D18" s="42"/>
      <c r="E18" s="42"/>
      <c r="F18" s="42"/>
      <c r="G18" s="43"/>
      <c r="H18" s="43"/>
      <c r="I18" s="44"/>
      <c r="J18" s="34"/>
      <c r="K18" s="34"/>
    </row>
    <row r="19" spans="1:11" ht="24" customHeight="1" x14ac:dyDescent="0.25">
      <c r="A19" s="45" t="s">
        <v>9</v>
      </c>
      <c r="B19" s="46"/>
      <c r="C19" s="46"/>
      <c r="D19" s="46"/>
      <c r="E19" s="46"/>
      <c r="F19" s="46"/>
      <c r="G19" s="46"/>
      <c r="H19" s="46"/>
      <c r="I19" s="47"/>
      <c r="J19" s="34"/>
      <c r="K19" s="34"/>
    </row>
    <row r="20" spans="1:11" ht="24" customHeight="1" x14ac:dyDescent="0.25">
      <c r="A20" s="41" t="s">
        <v>4</v>
      </c>
      <c r="B20" s="42"/>
      <c r="C20" s="42"/>
      <c r="D20" s="42"/>
      <c r="E20" s="42"/>
      <c r="F20" s="42"/>
      <c r="G20" s="42"/>
      <c r="H20" s="42"/>
      <c r="I20" s="48"/>
      <c r="J20" s="34"/>
      <c r="K20" s="34"/>
    </row>
    <row r="21" spans="1:11" ht="24" customHeight="1" x14ac:dyDescent="0.25">
      <c r="A21" s="38" t="s">
        <v>5</v>
      </c>
      <c r="B21" s="39"/>
      <c r="C21" s="39"/>
      <c r="D21" s="39"/>
      <c r="E21" s="39"/>
      <c r="F21" s="39"/>
      <c r="G21" s="39"/>
      <c r="H21" s="39"/>
      <c r="I21" s="49"/>
      <c r="J21" s="34"/>
      <c r="K21" s="34"/>
    </row>
    <row r="22" spans="1:11" ht="24" customHeight="1" x14ac:dyDescent="0.25">
      <c r="A22" s="41" t="s">
        <v>6</v>
      </c>
      <c r="B22" s="42"/>
      <c r="C22" s="42"/>
      <c r="D22" s="43"/>
      <c r="E22" s="43"/>
      <c r="F22" s="43"/>
      <c r="G22" s="43"/>
      <c r="H22" s="43"/>
      <c r="I22" s="44"/>
      <c r="J22" s="34"/>
      <c r="K22" s="34"/>
    </row>
    <row r="23" spans="1:11" ht="24" customHeight="1" x14ac:dyDescent="0.25">
      <c r="A23" s="38" t="s">
        <v>7</v>
      </c>
      <c r="B23" s="50"/>
      <c r="C23" s="39"/>
      <c r="D23" s="46"/>
      <c r="E23" s="51"/>
      <c r="F23" s="51"/>
      <c r="G23" s="51"/>
      <c r="H23" s="51"/>
      <c r="I23" s="49"/>
      <c r="J23" s="34"/>
      <c r="K23" s="34"/>
    </row>
    <row r="24" spans="1:11" ht="24" customHeight="1" x14ac:dyDescent="0.25">
      <c r="A24" s="35" t="s">
        <v>10</v>
      </c>
      <c r="B24" s="36"/>
      <c r="C24" s="36"/>
      <c r="D24" s="36"/>
      <c r="E24" s="36"/>
      <c r="F24" s="36"/>
      <c r="G24" s="36"/>
      <c r="H24" s="36"/>
      <c r="I24" s="37"/>
      <c r="J24" s="34"/>
      <c r="K24" s="34"/>
    </row>
    <row r="25" spans="1:11" ht="24" customHeight="1" thickBot="1" x14ac:dyDescent="0.3">
      <c r="A25" s="52" t="s">
        <v>11</v>
      </c>
      <c r="B25" s="53"/>
      <c r="C25" s="53"/>
      <c r="D25" s="53"/>
      <c r="E25" s="53"/>
      <c r="F25" s="53"/>
      <c r="G25" s="53"/>
      <c r="H25" s="54"/>
      <c r="I25" s="55"/>
      <c r="J25" s="34"/>
      <c r="K25" s="34"/>
    </row>
    <row r="29" spans="1:11" ht="21" x14ac:dyDescent="0.35">
      <c r="A29" s="77" t="s">
        <v>13</v>
      </c>
      <c r="B29" s="77"/>
      <c r="C29" s="77"/>
      <c r="D29" s="77"/>
      <c r="E29" s="77"/>
      <c r="F29" s="77"/>
      <c r="G29" s="77"/>
      <c r="H29" s="77"/>
      <c r="I29" s="77"/>
    </row>
    <row r="31" spans="1:11" ht="15.75" x14ac:dyDescent="0.25">
      <c r="A31" s="2" t="s">
        <v>33</v>
      </c>
      <c r="B31" s="81"/>
      <c r="C31" s="82"/>
      <c r="D31" s="83"/>
    </row>
    <row r="32" spans="1:11" ht="15.75" x14ac:dyDescent="0.25">
      <c r="A32" s="2" t="s">
        <v>34</v>
      </c>
      <c r="B32" s="81"/>
      <c r="C32" s="82"/>
      <c r="D32" s="83"/>
    </row>
    <row r="33" spans="1:15" ht="15.75" x14ac:dyDescent="0.25">
      <c r="A33" s="2" t="s">
        <v>28</v>
      </c>
      <c r="B33" s="81"/>
      <c r="C33" s="82"/>
      <c r="D33" s="83"/>
    </row>
    <row r="34" spans="1:15" ht="15.75" x14ac:dyDescent="0.25">
      <c r="A34" s="2" t="s">
        <v>29</v>
      </c>
      <c r="B34" s="81"/>
      <c r="C34" s="82"/>
      <c r="D34" s="83"/>
    </row>
    <row r="35" spans="1:15" ht="15.75" x14ac:dyDescent="0.25">
      <c r="A35" s="2" t="s">
        <v>30</v>
      </c>
      <c r="B35" s="81"/>
      <c r="C35" s="82"/>
      <c r="D35" s="83"/>
    </row>
    <row r="36" spans="1:15" ht="15.75" x14ac:dyDescent="0.25">
      <c r="A36" s="2" t="s">
        <v>37</v>
      </c>
      <c r="B36" s="78"/>
      <c r="C36" s="79"/>
      <c r="D36" s="80"/>
    </row>
    <row r="39" spans="1:15" ht="21" x14ac:dyDescent="0.35">
      <c r="A39" s="77" t="s">
        <v>15</v>
      </c>
      <c r="B39" s="77"/>
      <c r="C39" s="77"/>
      <c r="D39" s="77"/>
      <c r="E39" s="77"/>
      <c r="F39" s="77"/>
      <c r="G39" s="77"/>
      <c r="H39" s="77"/>
      <c r="I39" s="77"/>
    </row>
    <row r="41" spans="1:15" ht="18.75" x14ac:dyDescent="0.3">
      <c r="A41" s="3" t="s">
        <v>24</v>
      </c>
    </row>
    <row r="42" spans="1:15" x14ac:dyDescent="0.25">
      <c r="J42" s="4" t="s">
        <v>21</v>
      </c>
      <c r="K42" s="5">
        <v>86</v>
      </c>
      <c r="L42" s="5">
        <v>80</v>
      </c>
      <c r="M42" s="5">
        <v>73</v>
      </c>
      <c r="N42" s="5">
        <v>65</v>
      </c>
      <c r="O42" s="6">
        <v>57</v>
      </c>
    </row>
    <row r="43" spans="1:15" ht="15.75" x14ac:dyDescent="0.25">
      <c r="A43" s="2" t="s">
        <v>28</v>
      </c>
      <c r="B43" s="7"/>
      <c r="C43" s="1" t="s">
        <v>71</v>
      </c>
      <c r="J43" s="8" t="s">
        <v>14</v>
      </c>
      <c r="K43" s="9" t="s">
        <v>16</v>
      </c>
      <c r="L43" s="9" t="s">
        <v>17</v>
      </c>
      <c r="M43" s="9" t="s">
        <v>18</v>
      </c>
      <c r="N43" s="9" t="s">
        <v>19</v>
      </c>
      <c r="O43" s="10" t="s">
        <v>20</v>
      </c>
    </row>
    <row r="44" spans="1:15" ht="15.75" x14ac:dyDescent="0.25">
      <c r="A44" s="2" t="s">
        <v>29</v>
      </c>
      <c r="B44" s="7"/>
      <c r="C44" s="1" t="s">
        <v>71</v>
      </c>
    </row>
    <row r="45" spans="1:15" ht="15.75" x14ac:dyDescent="0.25">
      <c r="A45" s="2" t="s">
        <v>30</v>
      </c>
      <c r="B45" s="7"/>
      <c r="C45" s="1" t="s">
        <v>71</v>
      </c>
    </row>
    <row r="46" spans="1:15" ht="15.75" x14ac:dyDescent="0.25">
      <c r="A46" s="2" t="s">
        <v>14</v>
      </c>
      <c r="B46" s="70">
        <f>SUM(B43*B44*B45/1728)</f>
        <v>0</v>
      </c>
      <c r="J46" s="4" t="s">
        <v>22</v>
      </c>
      <c r="K46" s="6">
        <f>B46</f>
        <v>0</v>
      </c>
    </row>
    <row r="47" spans="1:15" ht="15.75" x14ac:dyDescent="0.25">
      <c r="A47" s="2" t="s">
        <v>42</v>
      </c>
      <c r="B47" s="71">
        <f>SUM(K46*K47)</f>
        <v>0</v>
      </c>
      <c r="J47" s="8" t="s">
        <v>23</v>
      </c>
      <c r="K47" s="10">
        <f>IF(K46&lt;17,K42,IF(K46&lt;25,L42,IF(K46&lt;30,M42,IF(K46&lt;40,N42,O42))))</f>
        <v>86</v>
      </c>
    </row>
    <row r="50" spans="1:9" x14ac:dyDescent="0.25">
      <c r="A50" s="11" t="s">
        <v>64</v>
      </c>
      <c r="B50" s="12"/>
      <c r="C50" s="12"/>
      <c r="D50" s="12"/>
      <c r="E50" s="12"/>
      <c r="F50" s="12"/>
      <c r="G50" s="12"/>
      <c r="H50" s="13"/>
    </row>
    <row r="51" spans="1:9" x14ac:dyDescent="0.25">
      <c r="A51" s="14" t="s">
        <v>66</v>
      </c>
      <c r="B51" s="15"/>
      <c r="C51" s="15"/>
      <c r="D51" s="15"/>
      <c r="E51" s="15"/>
      <c r="F51" s="15"/>
      <c r="G51" s="15"/>
      <c r="H51" s="16"/>
    </row>
    <row r="54" spans="1:9" ht="21" x14ac:dyDescent="0.35">
      <c r="A54" s="76" t="s">
        <v>52</v>
      </c>
      <c r="B54" s="76"/>
      <c r="C54" s="76"/>
      <c r="D54" s="76"/>
      <c r="E54" s="76"/>
      <c r="F54" s="76"/>
      <c r="G54" s="76"/>
      <c r="H54" s="76"/>
      <c r="I54" s="76"/>
    </row>
    <row r="56" spans="1:9" ht="15.75" x14ac:dyDescent="0.25">
      <c r="A56" s="2" t="s">
        <v>25</v>
      </c>
      <c r="B56" s="72">
        <f>B36</f>
        <v>0</v>
      </c>
    </row>
    <row r="57" spans="1:9" ht="16.5" thickBot="1" x14ac:dyDescent="0.3">
      <c r="A57" s="58" t="s">
        <v>26</v>
      </c>
      <c r="B57" s="73">
        <f>B47</f>
        <v>0</v>
      </c>
    </row>
    <row r="58" spans="1:9" ht="16.5" thickBot="1" x14ac:dyDescent="0.3">
      <c r="A58" s="59" t="s">
        <v>51</v>
      </c>
      <c r="B58" s="60">
        <f>SUM(B56:B57)</f>
        <v>0</v>
      </c>
    </row>
    <row r="61" spans="1:9" ht="21" x14ac:dyDescent="0.35">
      <c r="A61" s="77" t="s">
        <v>53</v>
      </c>
      <c r="B61" s="77"/>
      <c r="C61" s="77"/>
      <c r="D61" s="77"/>
      <c r="E61" s="77"/>
      <c r="F61" s="77"/>
      <c r="G61" s="77"/>
      <c r="H61" s="77"/>
      <c r="I61" s="77"/>
    </row>
    <row r="62" spans="1:9" ht="6.75" customHeight="1" x14ac:dyDescent="0.35">
      <c r="A62" s="17"/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s="18" t="s">
        <v>67</v>
      </c>
    </row>
    <row r="64" spans="1:9" x14ac:dyDescent="0.25">
      <c r="A64" s="19" t="s">
        <v>50</v>
      </c>
    </row>
    <row r="65" spans="1:14" ht="9.75" customHeight="1" x14ac:dyDescent="0.25">
      <c r="A65" s="19"/>
    </row>
    <row r="66" spans="1:14" x14ac:dyDescent="0.25">
      <c r="A66" s="19"/>
    </row>
    <row r="67" spans="1:14" ht="50.25" customHeight="1" x14ac:dyDescent="0.25">
      <c r="A67" s="65" t="s">
        <v>41</v>
      </c>
      <c r="B67" s="64"/>
      <c r="J67" s="21" t="s">
        <v>31</v>
      </c>
      <c r="K67" s="22">
        <f>SUM(B67*171)</f>
        <v>0</v>
      </c>
      <c r="M67" s="21" t="s">
        <v>57</v>
      </c>
      <c r="N67" s="26">
        <f>SUM(B47*1.2)</f>
        <v>0</v>
      </c>
    </row>
    <row r="68" spans="1:14" ht="15.75" x14ac:dyDescent="0.25">
      <c r="A68" s="20"/>
      <c r="B68" s="23"/>
      <c r="J68" s="24"/>
      <c r="M68" s="24"/>
      <c r="N68" s="57"/>
    </row>
    <row r="69" spans="1:14" ht="15.75" x14ac:dyDescent="0.25">
      <c r="A69" s="20"/>
      <c r="B69" s="23"/>
      <c r="J69" s="24"/>
      <c r="M69" s="66" t="s">
        <v>58</v>
      </c>
      <c r="N69" s="26">
        <f>SUM(B73*N67)</f>
        <v>0</v>
      </c>
    </row>
    <row r="70" spans="1:14" x14ac:dyDescent="0.25">
      <c r="A70" s="18" t="s">
        <v>32</v>
      </c>
    </row>
    <row r="71" spans="1:14" ht="7.5" customHeight="1" x14ac:dyDescent="0.25">
      <c r="A71" s="18"/>
    </row>
    <row r="72" spans="1:14" x14ac:dyDescent="0.25">
      <c r="A72" s="18"/>
    </row>
    <row r="73" spans="1:14" ht="47.25" x14ac:dyDescent="0.25">
      <c r="A73" s="63" t="s">
        <v>56</v>
      </c>
      <c r="B73" s="64"/>
    </row>
    <row r="74" spans="1:14" ht="15.75" x14ac:dyDescent="0.25">
      <c r="A74" s="27"/>
      <c r="B74" s="23"/>
      <c r="J74" s="24"/>
    </row>
    <row r="75" spans="1:14" ht="15.75" x14ac:dyDescent="0.25">
      <c r="A75" s="20"/>
      <c r="B75" s="23"/>
      <c r="J75" s="24"/>
    </row>
    <row r="76" spans="1:14" ht="21" x14ac:dyDescent="0.35">
      <c r="A76" s="76" t="s">
        <v>59</v>
      </c>
      <c r="B76" s="76"/>
      <c r="C76" s="76"/>
      <c r="D76" s="76"/>
      <c r="E76" s="76"/>
      <c r="F76" s="76"/>
      <c r="G76" s="76"/>
      <c r="H76" s="76"/>
      <c r="I76" s="76"/>
      <c r="J76" s="24"/>
      <c r="K76" s="57"/>
    </row>
    <row r="78" spans="1:14" ht="15.75" x14ac:dyDescent="0.25">
      <c r="A78" s="2" t="s">
        <v>25</v>
      </c>
      <c r="B78" s="71">
        <f>B36</f>
        <v>0</v>
      </c>
    </row>
    <row r="79" spans="1:14" ht="31.5" x14ac:dyDescent="0.25">
      <c r="A79" s="25" t="s">
        <v>54</v>
      </c>
      <c r="B79" s="74">
        <f>K67</f>
        <v>0</v>
      </c>
    </row>
    <row r="80" spans="1:14" ht="48" thickBot="1" x14ac:dyDescent="0.3">
      <c r="A80" s="62" t="s">
        <v>55</v>
      </c>
      <c r="B80" s="75">
        <f>N69</f>
        <v>0</v>
      </c>
    </row>
    <row r="81" spans="1:2" ht="16.5" thickBot="1" x14ac:dyDescent="0.3">
      <c r="A81" s="61" t="s">
        <v>51</v>
      </c>
      <c r="B81" s="68">
        <f>SUM(B78:B80)</f>
        <v>0</v>
      </c>
    </row>
  </sheetData>
  <sheetProtection algorithmName="SHA-512" hashValue="+UIHdcHQJaCZLmXZ5n8toDGJRd2TLFCs5cS78xXMoZ1TbPBOdqkFVV9qRQ2i2FS9YwYl9+Jo9x89jBZ8a2IyyQ==" saltValue="AHu/a5za072cbwUWz87sbQ==" spinCount="100000" sheet="1" objects="1" scenarios="1"/>
  <mergeCells count="12">
    <mergeCell ref="A76:I76"/>
    <mergeCell ref="A13:I13"/>
    <mergeCell ref="A61:I61"/>
    <mergeCell ref="A54:I54"/>
    <mergeCell ref="B36:D36"/>
    <mergeCell ref="A39:I39"/>
    <mergeCell ref="A29:I29"/>
    <mergeCell ref="B31:D31"/>
    <mergeCell ref="B32:D32"/>
    <mergeCell ref="B33:D33"/>
    <mergeCell ref="B34:D34"/>
    <mergeCell ref="B35:D3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1"/>
  <sheetViews>
    <sheetView workbookViewId="0">
      <selection activeCell="A6" sqref="A6"/>
    </sheetView>
  </sheetViews>
  <sheetFormatPr defaultRowHeight="15" x14ac:dyDescent="0.25"/>
  <cols>
    <col min="1" max="1" width="18.85546875" style="1" customWidth="1"/>
    <col min="2" max="2" width="12.140625" style="1" customWidth="1"/>
    <col min="3" max="9" width="9.140625" style="1"/>
    <col min="10" max="10" width="9.140625" style="1" hidden="1" customWidth="1"/>
    <col min="11" max="11" width="10.42578125" style="1" hidden="1" customWidth="1"/>
    <col min="12" max="14" width="9.140625" style="1" hidden="1" customWidth="1"/>
    <col min="15" max="16384" width="9.140625" style="1"/>
  </cols>
  <sheetData>
    <row r="1" spans="1:9" x14ac:dyDescent="0.25">
      <c r="D1" s="28"/>
    </row>
    <row r="2" spans="1:9" x14ac:dyDescent="0.25">
      <c r="D2" s="28"/>
    </row>
    <row r="3" spans="1:9" x14ac:dyDescent="0.25">
      <c r="D3" s="28"/>
    </row>
    <row r="4" spans="1:9" x14ac:dyDescent="0.25">
      <c r="D4" s="28"/>
    </row>
    <row r="5" spans="1:9" ht="21" x14ac:dyDescent="0.35">
      <c r="A5" s="29" t="s">
        <v>48</v>
      </c>
      <c r="D5" s="28"/>
    </row>
    <row r="6" spans="1:9" x14ac:dyDescent="0.25">
      <c r="A6" s="87" t="s">
        <v>68</v>
      </c>
      <c r="D6" s="28"/>
    </row>
    <row r="7" spans="1:9" x14ac:dyDescent="0.25">
      <c r="A7" s="28" t="s">
        <v>0</v>
      </c>
      <c r="D7" s="28"/>
    </row>
    <row r="8" spans="1:9" x14ac:dyDescent="0.25">
      <c r="A8" s="28" t="s">
        <v>43</v>
      </c>
      <c r="D8" s="28"/>
    </row>
    <row r="9" spans="1:9" x14ac:dyDescent="0.25">
      <c r="A9" s="28" t="s">
        <v>44</v>
      </c>
      <c r="D9" s="28"/>
    </row>
    <row r="10" spans="1:9" x14ac:dyDescent="0.25">
      <c r="A10" s="28" t="s">
        <v>45</v>
      </c>
      <c r="D10" s="28"/>
    </row>
    <row r="11" spans="1:9" x14ac:dyDescent="0.25">
      <c r="A11" s="28" t="s">
        <v>46</v>
      </c>
      <c r="D11" s="28"/>
    </row>
    <row r="12" spans="1:9" x14ac:dyDescent="0.25">
      <c r="D12" s="28"/>
    </row>
    <row r="13" spans="1:9" ht="21" x14ac:dyDescent="0.35">
      <c r="A13" s="77" t="s">
        <v>12</v>
      </c>
      <c r="B13" s="77"/>
      <c r="C13" s="77"/>
      <c r="D13" s="77"/>
      <c r="E13" s="77"/>
      <c r="F13" s="77"/>
      <c r="G13" s="77"/>
      <c r="H13" s="77"/>
      <c r="I13" s="77"/>
    </row>
    <row r="14" spans="1:9" ht="15.75" thickBot="1" x14ac:dyDescent="0.3"/>
    <row r="15" spans="1:9" ht="24" customHeight="1" x14ac:dyDescent="0.25">
      <c r="A15" s="30" t="s">
        <v>3</v>
      </c>
      <c r="B15" s="31"/>
      <c r="C15" s="31"/>
      <c r="D15" s="32"/>
      <c r="E15" s="32"/>
      <c r="F15" s="32"/>
      <c r="G15" s="32"/>
      <c r="H15" s="32"/>
      <c r="I15" s="33"/>
    </row>
    <row r="16" spans="1:9" ht="24" customHeight="1" x14ac:dyDescent="0.25">
      <c r="A16" s="35" t="s">
        <v>1</v>
      </c>
      <c r="B16" s="36"/>
      <c r="C16" s="36"/>
      <c r="D16" s="36"/>
      <c r="E16" s="36"/>
      <c r="F16" s="36"/>
      <c r="G16" s="36"/>
      <c r="H16" s="36"/>
      <c r="I16" s="37"/>
    </row>
    <row r="17" spans="1:9" ht="24" customHeight="1" x14ac:dyDescent="0.25">
      <c r="A17" s="38" t="s">
        <v>2</v>
      </c>
      <c r="B17" s="39"/>
      <c r="C17" s="39"/>
      <c r="D17" s="39"/>
      <c r="E17" s="39"/>
      <c r="F17" s="39"/>
      <c r="G17" s="39"/>
      <c r="H17" s="39"/>
      <c r="I17" s="40"/>
    </row>
    <row r="18" spans="1:9" ht="24" customHeight="1" x14ac:dyDescent="0.25">
      <c r="A18" s="41" t="s">
        <v>8</v>
      </c>
      <c r="B18" s="42"/>
      <c r="C18" s="42"/>
      <c r="D18" s="42"/>
      <c r="E18" s="42"/>
      <c r="F18" s="42"/>
      <c r="G18" s="43"/>
      <c r="H18" s="43"/>
      <c r="I18" s="44"/>
    </row>
    <row r="19" spans="1:9" ht="24" customHeight="1" x14ac:dyDescent="0.25">
      <c r="A19" s="45" t="s">
        <v>9</v>
      </c>
      <c r="B19" s="46"/>
      <c r="C19" s="46"/>
      <c r="D19" s="46"/>
      <c r="E19" s="46"/>
      <c r="F19" s="46"/>
      <c r="G19" s="46"/>
      <c r="H19" s="46"/>
      <c r="I19" s="47"/>
    </row>
    <row r="20" spans="1:9" ht="24" customHeight="1" x14ac:dyDescent="0.25">
      <c r="A20" s="41" t="s">
        <v>4</v>
      </c>
      <c r="B20" s="42"/>
      <c r="C20" s="42"/>
      <c r="D20" s="42"/>
      <c r="E20" s="42"/>
      <c r="F20" s="42"/>
      <c r="G20" s="42"/>
      <c r="H20" s="42"/>
      <c r="I20" s="48"/>
    </row>
    <row r="21" spans="1:9" ht="24" customHeight="1" x14ac:dyDescent="0.25">
      <c r="A21" s="38" t="s">
        <v>5</v>
      </c>
      <c r="B21" s="39"/>
      <c r="C21" s="39"/>
      <c r="D21" s="39"/>
      <c r="E21" s="39"/>
      <c r="F21" s="39"/>
      <c r="G21" s="39"/>
      <c r="H21" s="39"/>
      <c r="I21" s="49"/>
    </row>
    <row r="22" spans="1:9" ht="24" customHeight="1" x14ac:dyDescent="0.25">
      <c r="A22" s="41" t="s">
        <v>6</v>
      </c>
      <c r="B22" s="42"/>
      <c r="C22" s="42"/>
      <c r="D22" s="43"/>
      <c r="E22" s="43"/>
      <c r="F22" s="43"/>
      <c r="G22" s="43"/>
      <c r="H22" s="43"/>
      <c r="I22" s="44"/>
    </row>
    <row r="23" spans="1:9" ht="24" customHeight="1" x14ac:dyDescent="0.25">
      <c r="A23" s="38" t="s">
        <v>7</v>
      </c>
      <c r="B23" s="50"/>
      <c r="C23" s="39"/>
      <c r="D23" s="46"/>
      <c r="E23" s="51"/>
      <c r="F23" s="51"/>
      <c r="G23" s="51"/>
      <c r="H23" s="51"/>
      <c r="I23" s="49"/>
    </row>
    <row r="24" spans="1:9" ht="24" customHeight="1" x14ac:dyDescent="0.25">
      <c r="A24" s="35" t="s">
        <v>10</v>
      </c>
      <c r="B24" s="36"/>
      <c r="C24" s="36"/>
      <c r="D24" s="36"/>
      <c r="E24" s="36"/>
      <c r="F24" s="36"/>
      <c r="G24" s="36"/>
      <c r="H24" s="36"/>
      <c r="I24" s="37"/>
    </row>
    <row r="25" spans="1:9" ht="24" customHeight="1" thickBot="1" x14ac:dyDescent="0.3">
      <c r="A25" s="52" t="s">
        <v>11</v>
      </c>
      <c r="B25" s="53"/>
      <c r="C25" s="53"/>
      <c r="D25" s="53"/>
      <c r="E25" s="53"/>
      <c r="F25" s="53"/>
      <c r="G25" s="53"/>
      <c r="H25" s="54"/>
      <c r="I25" s="55"/>
    </row>
    <row r="28" spans="1:9" ht="21" x14ac:dyDescent="0.35">
      <c r="A28" s="77" t="s">
        <v>13</v>
      </c>
      <c r="B28" s="77"/>
      <c r="C28" s="77"/>
      <c r="D28" s="77"/>
      <c r="E28" s="77"/>
      <c r="F28" s="77"/>
      <c r="G28" s="77"/>
      <c r="H28" s="77"/>
      <c r="I28" s="77"/>
    </row>
    <row r="30" spans="1:9" ht="15.75" x14ac:dyDescent="0.25">
      <c r="A30" s="2" t="s">
        <v>33</v>
      </c>
      <c r="B30" s="81"/>
      <c r="C30" s="82"/>
      <c r="D30" s="83"/>
    </row>
    <row r="31" spans="1:9" ht="15.75" x14ac:dyDescent="0.25">
      <c r="A31" s="2" t="s">
        <v>34</v>
      </c>
      <c r="B31" s="81"/>
      <c r="C31" s="82"/>
      <c r="D31" s="83"/>
    </row>
    <row r="32" spans="1:9" ht="15.75" x14ac:dyDescent="0.25">
      <c r="A32" s="2" t="s">
        <v>28</v>
      </c>
      <c r="B32" s="81"/>
      <c r="C32" s="82"/>
      <c r="D32" s="83"/>
    </row>
    <row r="33" spans="1:14" ht="15.75" x14ac:dyDescent="0.25">
      <c r="A33" s="2" t="s">
        <v>29</v>
      </c>
      <c r="B33" s="81"/>
      <c r="C33" s="82"/>
      <c r="D33" s="83"/>
    </row>
    <row r="34" spans="1:14" ht="15.75" x14ac:dyDescent="0.25">
      <c r="A34" s="2" t="s">
        <v>30</v>
      </c>
      <c r="B34" s="81"/>
      <c r="C34" s="82"/>
      <c r="D34" s="83"/>
    </row>
    <row r="35" spans="1:14" ht="15.75" x14ac:dyDescent="0.25">
      <c r="A35" s="2" t="s">
        <v>37</v>
      </c>
      <c r="B35" s="84"/>
      <c r="C35" s="85"/>
      <c r="D35" s="86"/>
    </row>
    <row r="38" spans="1:14" ht="21" x14ac:dyDescent="0.35">
      <c r="A38" s="77" t="s">
        <v>15</v>
      </c>
      <c r="B38" s="77"/>
      <c r="C38" s="77"/>
      <c r="D38" s="77"/>
      <c r="E38" s="77"/>
      <c r="F38" s="77"/>
      <c r="G38" s="77"/>
      <c r="H38" s="77"/>
      <c r="I38" s="77"/>
    </row>
    <row r="40" spans="1:14" ht="18.75" x14ac:dyDescent="0.3">
      <c r="A40" s="3" t="s">
        <v>38</v>
      </c>
    </row>
    <row r="41" spans="1:14" x14ac:dyDescent="0.25">
      <c r="J41" s="4" t="s">
        <v>21</v>
      </c>
      <c r="K41" s="5">
        <v>101</v>
      </c>
      <c r="L41" s="5">
        <v>92</v>
      </c>
      <c r="M41" s="5">
        <v>80</v>
      </c>
      <c r="N41" s="6">
        <v>71</v>
      </c>
    </row>
    <row r="42" spans="1:14" ht="15.75" x14ac:dyDescent="0.25">
      <c r="A42" s="2" t="s">
        <v>28</v>
      </c>
      <c r="B42" s="7"/>
      <c r="C42" s="1" t="s">
        <v>71</v>
      </c>
      <c r="J42" s="8" t="s">
        <v>14</v>
      </c>
      <c r="K42" s="9" t="s">
        <v>39</v>
      </c>
      <c r="L42" s="9" t="s">
        <v>18</v>
      </c>
      <c r="M42" s="9" t="s">
        <v>19</v>
      </c>
      <c r="N42" s="10" t="s">
        <v>20</v>
      </c>
    </row>
    <row r="43" spans="1:14" ht="15.75" x14ac:dyDescent="0.25">
      <c r="A43" s="2" t="s">
        <v>29</v>
      </c>
      <c r="B43" s="7"/>
      <c r="C43" s="1" t="s">
        <v>71</v>
      </c>
    </row>
    <row r="44" spans="1:14" ht="15.75" x14ac:dyDescent="0.25">
      <c r="A44" s="2" t="s">
        <v>30</v>
      </c>
      <c r="B44" s="7"/>
      <c r="C44" s="1" t="s">
        <v>71</v>
      </c>
    </row>
    <row r="45" spans="1:14" ht="15.75" x14ac:dyDescent="0.25">
      <c r="A45" s="2" t="s">
        <v>14</v>
      </c>
      <c r="B45" s="70">
        <f>SUM(B42*B43*B44/1728)</f>
        <v>0</v>
      </c>
      <c r="J45" s="4" t="s">
        <v>22</v>
      </c>
      <c r="K45" s="56">
        <f>B45</f>
        <v>0</v>
      </c>
    </row>
    <row r="46" spans="1:14" ht="15.75" x14ac:dyDescent="0.25">
      <c r="A46" s="2" t="s">
        <v>42</v>
      </c>
      <c r="B46" s="71">
        <f>SUM(K45*K46)</f>
        <v>0</v>
      </c>
      <c r="J46" s="8" t="s">
        <v>23</v>
      </c>
      <c r="K46" s="10">
        <f>IF(K45&lt;25,K41,IF(K45&lt;30,L41,IF(K45&lt;40,M41,N41)))</f>
        <v>101</v>
      </c>
    </row>
    <row r="49" spans="1:9" x14ac:dyDescent="0.25">
      <c r="A49" s="11" t="s">
        <v>70</v>
      </c>
      <c r="B49" s="12"/>
      <c r="C49" s="12"/>
      <c r="D49" s="12"/>
      <c r="E49" s="12"/>
      <c r="F49" s="12"/>
      <c r="G49" s="12"/>
      <c r="H49" s="13"/>
    </row>
    <row r="50" spans="1:9" x14ac:dyDescent="0.25">
      <c r="A50" s="14" t="s">
        <v>69</v>
      </c>
      <c r="B50" s="15"/>
      <c r="C50" s="15"/>
      <c r="D50" s="15"/>
      <c r="E50" s="15"/>
      <c r="F50" s="15"/>
      <c r="G50" s="15"/>
      <c r="H50" s="16"/>
    </row>
    <row r="51" spans="1:9" x14ac:dyDescent="0.25">
      <c r="A51" s="18"/>
      <c r="B51" s="18"/>
      <c r="C51" s="18"/>
      <c r="D51" s="18"/>
      <c r="E51" s="18"/>
      <c r="F51" s="18"/>
      <c r="G51" s="18"/>
      <c r="H51" s="18"/>
    </row>
    <row r="53" spans="1:9" ht="21" x14ac:dyDescent="0.35">
      <c r="A53" s="76" t="s">
        <v>60</v>
      </c>
      <c r="B53" s="76"/>
      <c r="C53" s="76"/>
      <c r="D53" s="76"/>
      <c r="E53" s="76"/>
      <c r="F53" s="76"/>
      <c r="G53" s="76"/>
      <c r="H53" s="76"/>
      <c r="I53" s="76"/>
    </row>
    <row r="56" spans="1:9" ht="15.75" x14ac:dyDescent="0.25">
      <c r="A56" s="2" t="s">
        <v>25</v>
      </c>
      <c r="B56" s="72">
        <f>B35</f>
        <v>0</v>
      </c>
    </row>
    <row r="57" spans="1:9" ht="16.5" thickBot="1" x14ac:dyDescent="0.3">
      <c r="A57" s="58" t="s">
        <v>26</v>
      </c>
      <c r="B57" s="73">
        <f>B46</f>
        <v>0</v>
      </c>
    </row>
    <row r="58" spans="1:9" ht="16.5" thickBot="1" x14ac:dyDescent="0.3">
      <c r="A58" s="59" t="s">
        <v>51</v>
      </c>
      <c r="B58" s="60">
        <f>SUM(B56:B57)</f>
        <v>0</v>
      </c>
    </row>
    <row r="59" spans="1:9" ht="15.75" x14ac:dyDescent="0.25">
      <c r="A59" s="67"/>
      <c r="B59" s="69"/>
    </row>
    <row r="61" spans="1:9" ht="21" x14ac:dyDescent="0.35">
      <c r="A61" s="77" t="s">
        <v>53</v>
      </c>
      <c r="B61" s="77"/>
      <c r="C61" s="77"/>
      <c r="D61" s="77"/>
      <c r="E61" s="77"/>
      <c r="F61" s="77"/>
      <c r="G61" s="77"/>
      <c r="H61" s="77"/>
      <c r="I61" s="77"/>
    </row>
    <row r="62" spans="1:9" ht="15" customHeight="1" x14ac:dyDescent="0.35">
      <c r="A62" s="17"/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s="18" t="s">
        <v>67</v>
      </c>
    </row>
    <row r="64" spans="1:9" x14ac:dyDescent="0.25">
      <c r="A64" s="19" t="s">
        <v>50</v>
      </c>
    </row>
    <row r="65" spans="1:14" ht="5.25" customHeight="1" x14ac:dyDescent="0.25">
      <c r="A65" s="19"/>
    </row>
    <row r="66" spans="1:14" x14ac:dyDescent="0.25">
      <c r="A66" s="19"/>
    </row>
    <row r="67" spans="1:14" ht="47.25" customHeight="1" x14ac:dyDescent="0.25">
      <c r="A67" s="63" t="s">
        <v>36</v>
      </c>
      <c r="B67" s="64"/>
      <c r="J67" s="21" t="s">
        <v>31</v>
      </c>
      <c r="K67" s="26">
        <f>SUM(B67*171)</f>
        <v>0</v>
      </c>
      <c r="M67" s="21" t="s">
        <v>57</v>
      </c>
      <c r="N67" s="26">
        <f>SUM(B46*1.2)</f>
        <v>0</v>
      </c>
    </row>
    <row r="68" spans="1:14" ht="15.75" x14ac:dyDescent="0.25">
      <c r="A68" s="20"/>
      <c r="B68" s="23"/>
      <c r="J68" s="24"/>
      <c r="K68" s="57"/>
    </row>
    <row r="69" spans="1:14" x14ac:dyDescent="0.25">
      <c r="M69" s="66" t="s">
        <v>58</v>
      </c>
      <c r="N69" s="26">
        <f>SUM(B73*N67)</f>
        <v>0</v>
      </c>
    </row>
    <row r="70" spans="1:14" x14ac:dyDescent="0.25">
      <c r="A70" s="18" t="s">
        <v>32</v>
      </c>
    </row>
    <row r="71" spans="1:14" ht="5.25" customHeight="1" x14ac:dyDescent="0.25">
      <c r="A71" s="27"/>
    </row>
    <row r="73" spans="1:14" ht="47.25" x14ac:dyDescent="0.25">
      <c r="A73" s="63" t="s">
        <v>56</v>
      </c>
      <c r="B73" s="64"/>
    </row>
    <row r="76" spans="1:14" ht="21" x14ac:dyDescent="0.35">
      <c r="A76" s="76" t="s">
        <v>62</v>
      </c>
      <c r="B76" s="76"/>
      <c r="C76" s="76"/>
      <c r="D76" s="76"/>
      <c r="E76" s="76"/>
      <c r="F76" s="76"/>
      <c r="G76" s="76"/>
      <c r="H76" s="76"/>
      <c r="I76" s="76"/>
    </row>
    <row r="78" spans="1:14" ht="15.75" x14ac:dyDescent="0.25">
      <c r="A78" s="2" t="s">
        <v>25</v>
      </c>
      <c r="B78" s="71">
        <f>B35</f>
        <v>0</v>
      </c>
    </row>
    <row r="79" spans="1:14" ht="31.5" x14ac:dyDescent="0.25">
      <c r="A79" s="25" t="s">
        <v>54</v>
      </c>
      <c r="B79" s="74">
        <f>K67</f>
        <v>0</v>
      </c>
    </row>
    <row r="80" spans="1:14" ht="48" thickBot="1" x14ac:dyDescent="0.3">
      <c r="A80" s="62" t="s">
        <v>55</v>
      </c>
      <c r="B80" s="75">
        <f>N69</f>
        <v>0</v>
      </c>
    </row>
    <row r="81" spans="1:2" ht="16.5" thickBot="1" x14ac:dyDescent="0.3">
      <c r="A81" s="61" t="s">
        <v>51</v>
      </c>
      <c r="B81" s="68">
        <f>SUM(B78:B80)</f>
        <v>0</v>
      </c>
    </row>
  </sheetData>
  <sheetProtection algorithmName="SHA-512" hashValue="LjqAIg/PRODzttGVAzohWcerAHZMvk8PzSHFWdSnsxGhI1j6U2nti+4/n37bDGYlnJpfZ023FJl8h/cLgO6ZgA==" saltValue="L9lUvwhwZE9G/xaAN0hs6Q==" spinCount="100000" sheet="1" objects="1" scenarios="1"/>
  <mergeCells count="12">
    <mergeCell ref="A76:I76"/>
    <mergeCell ref="B35:D35"/>
    <mergeCell ref="A38:I38"/>
    <mergeCell ref="A61:I61"/>
    <mergeCell ref="A53:I53"/>
    <mergeCell ref="B33:D33"/>
    <mergeCell ref="B34:D34"/>
    <mergeCell ref="A13:I13"/>
    <mergeCell ref="A28:I28"/>
    <mergeCell ref="B30:D30"/>
    <mergeCell ref="B31:D31"/>
    <mergeCell ref="B32:D32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0"/>
  <sheetViews>
    <sheetView workbookViewId="0">
      <selection activeCell="A6" sqref="A6"/>
    </sheetView>
  </sheetViews>
  <sheetFormatPr defaultRowHeight="15" x14ac:dyDescent="0.25"/>
  <cols>
    <col min="1" max="1" width="19.42578125" style="1" customWidth="1"/>
    <col min="2" max="2" width="12.140625" style="1" customWidth="1"/>
    <col min="3" max="9" width="9.140625" style="1"/>
    <col min="10" max="10" width="9.140625" style="1" hidden="1" customWidth="1"/>
    <col min="11" max="11" width="10.42578125" style="1" hidden="1" customWidth="1"/>
    <col min="12" max="13" width="9.140625" style="1" hidden="1" customWidth="1"/>
    <col min="14" max="14" width="10.42578125" style="1" hidden="1" customWidth="1"/>
    <col min="15" max="15" width="9.140625" style="1" hidden="1" customWidth="1"/>
    <col min="16" max="16384" width="9.140625" style="1"/>
  </cols>
  <sheetData>
    <row r="1" spans="1:9" x14ac:dyDescent="0.25">
      <c r="D1" s="28"/>
    </row>
    <row r="2" spans="1:9" x14ac:dyDescent="0.25">
      <c r="D2" s="28"/>
    </row>
    <row r="3" spans="1:9" x14ac:dyDescent="0.25">
      <c r="D3" s="28"/>
    </row>
    <row r="4" spans="1:9" x14ac:dyDescent="0.25">
      <c r="D4" s="28"/>
    </row>
    <row r="5" spans="1:9" ht="21" x14ac:dyDescent="0.35">
      <c r="A5" s="29" t="s">
        <v>49</v>
      </c>
      <c r="D5" s="28"/>
    </row>
    <row r="6" spans="1:9" x14ac:dyDescent="0.25">
      <c r="A6" s="88" t="s">
        <v>68</v>
      </c>
      <c r="D6" s="28"/>
    </row>
    <row r="7" spans="1:9" x14ac:dyDescent="0.25">
      <c r="A7" s="28" t="s">
        <v>0</v>
      </c>
      <c r="D7" s="28"/>
    </row>
    <row r="8" spans="1:9" x14ac:dyDescent="0.25">
      <c r="A8" s="28" t="s">
        <v>43</v>
      </c>
      <c r="D8" s="28"/>
    </row>
    <row r="9" spans="1:9" x14ac:dyDescent="0.25">
      <c r="A9" s="28" t="s">
        <v>44</v>
      </c>
      <c r="D9" s="28"/>
    </row>
    <row r="10" spans="1:9" x14ac:dyDescent="0.25">
      <c r="A10" s="28" t="s">
        <v>45</v>
      </c>
      <c r="D10" s="28"/>
    </row>
    <row r="11" spans="1:9" x14ac:dyDescent="0.25">
      <c r="A11" s="28" t="s">
        <v>46</v>
      </c>
      <c r="D11" s="28"/>
    </row>
    <row r="12" spans="1:9" x14ac:dyDescent="0.25">
      <c r="D12" s="28"/>
    </row>
    <row r="13" spans="1:9" ht="21" x14ac:dyDescent="0.35">
      <c r="A13" s="77" t="s">
        <v>12</v>
      </c>
      <c r="B13" s="77"/>
      <c r="C13" s="77"/>
      <c r="D13" s="77"/>
      <c r="E13" s="77"/>
      <c r="F13" s="77"/>
      <c r="G13" s="77"/>
      <c r="H13" s="77"/>
      <c r="I13" s="77"/>
    </row>
    <row r="14" spans="1:9" ht="15.75" thickBot="1" x14ac:dyDescent="0.3"/>
    <row r="15" spans="1:9" ht="24" customHeight="1" x14ac:dyDescent="0.25">
      <c r="A15" s="30" t="s">
        <v>3</v>
      </c>
      <c r="B15" s="31"/>
      <c r="C15" s="31"/>
      <c r="D15" s="32"/>
      <c r="E15" s="32"/>
      <c r="F15" s="32"/>
      <c r="G15" s="32"/>
      <c r="H15" s="32"/>
      <c r="I15" s="33"/>
    </row>
    <row r="16" spans="1:9" ht="24" customHeight="1" x14ac:dyDescent="0.25">
      <c r="A16" s="35" t="s">
        <v>1</v>
      </c>
      <c r="B16" s="36"/>
      <c r="C16" s="36"/>
      <c r="D16" s="36"/>
      <c r="E16" s="36"/>
      <c r="F16" s="36"/>
      <c r="G16" s="36"/>
      <c r="H16" s="36"/>
      <c r="I16" s="37"/>
    </row>
    <row r="17" spans="1:9" ht="24" customHeight="1" x14ac:dyDescent="0.25">
      <c r="A17" s="38" t="s">
        <v>2</v>
      </c>
      <c r="B17" s="39"/>
      <c r="C17" s="39"/>
      <c r="D17" s="39"/>
      <c r="E17" s="39"/>
      <c r="F17" s="39"/>
      <c r="G17" s="39"/>
      <c r="H17" s="39"/>
      <c r="I17" s="40"/>
    </row>
    <row r="18" spans="1:9" ht="24" customHeight="1" x14ac:dyDescent="0.25">
      <c r="A18" s="41" t="s">
        <v>8</v>
      </c>
      <c r="B18" s="42"/>
      <c r="C18" s="42"/>
      <c r="D18" s="42"/>
      <c r="E18" s="42"/>
      <c r="F18" s="42"/>
      <c r="G18" s="43"/>
      <c r="H18" s="43"/>
      <c r="I18" s="44"/>
    </row>
    <row r="19" spans="1:9" ht="24" customHeight="1" x14ac:dyDescent="0.25">
      <c r="A19" s="45" t="s">
        <v>9</v>
      </c>
      <c r="B19" s="46"/>
      <c r="C19" s="46"/>
      <c r="D19" s="46"/>
      <c r="E19" s="46"/>
      <c r="F19" s="46"/>
      <c r="G19" s="46"/>
      <c r="H19" s="46"/>
      <c r="I19" s="47"/>
    </row>
    <row r="20" spans="1:9" ht="24" customHeight="1" x14ac:dyDescent="0.25">
      <c r="A20" s="41" t="s">
        <v>4</v>
      </c>
      <c r="B20" s="42"/>
      <c r="C20" s="42"/>
      <c r="D20" s="42"/>
      <c r="E20" s="42"/>
      <c r="F20" s="42"/>
      <c r="G20" s="42"/>
      <c r="H20" s="42"/>
      <c r="I20" s="48"/>
    </row>
    <row r="21" spans="1:9" ht="24" customHeight="1" x14ac:dyDescent="0.25">
      <c r="A21" s="38" t="s">
        <v>5</v>
      </c>
      <c r="B21" s="39"/>
      <c r="C21" s="39"/>
      <c r="D21" s="39"/>
      <c r="E21" s="39"/>
      <c r="F21" s="39"/>
      <c r="G21" s="39"/>
      <c r="H21" s="39"/>
      <c r="I21" s="49"/>
    </row>
    <row r="22" spans="1:9" ht="24" customHeight="1" x14ac:dyDescent="0.25">
      <c r="A22" s="41" t="s">
        <v>6</v>
      </c>
      <c r="B22" s="42"/>
      <c r="C22" s="42"/>
      <c r="D22" s="43"/>
      <c r="E22" s="43"/>
      <c r="F22" s="43"/>
      <c r="G22" s="43"/>
      <c r="H22" s="43"/>
      <c r="I22" s="44"/>
    </row>
    <row r="23" spans="1:9" ht="24" customHeight="1" x14ac:dyDescent="0.25">
      <c r="A23" s="38" t="s">
        <v>7</v>
      </c>
      <c r="B23" s="50"/>
      <c r="C23" s="39"/>
      <c r="D23" s="46"/>
      <c r="E23" s="51"/>
      <c r="F23" s="51"/>
      <c r="G23" s="51"/>
      <c r="H23" s="51"/>
      <c r="I23" s="49"/>
    </row>
    <row r="24" spans="1:9" ht="24" customHeight="1" x14ac:dyDescent="0.25">
      <c r="A24" s="35" t="s">
        <v>10</v>
      </c>
      <c r="B24" s="36"/>
      <c r="C24" s="36"/>
      <c r="D24" s="36"/>
      <c r="E24" s="36"/>
      <c r="F24" s="36"/>
      <c r="G24" s="36"/>
      <c r="H24" s="36"/>
      <c r="I24" s="37"/>
    </row>
    <row r="25" spans="1:9" ht="24" customHeight="1" thickBot="1" x14ac:dyDescent="0.3">
      <c r="A25" s="52" t="s">
        <v>11</v>
      </c>
      <c r="B25" s="53"/>
      <c r="C25" s="53"/>
      <c r="D25" s="53"/>
      <c r="E25" s="53"/>
      <c r="F25" s="53"/>
      <c r="G25" s="53"/>
      <c r="H25" s="54"/>
      <c r="I25" s="55"/>
    </row>
    <row r="28" spans="1:9" ht="21" x14ac:dyDescent="0.35">
      <c r="A28" s="77" t="s">
        <v>13</v>
      </c>
      <c r="B28" s="77"/>
      <c r="C28" s="77"/>
      <c r="D28" s="77"/>
      <c r="E28" s="77"/>
      <c r="F28" s="77"/>
      <c r="G28" s="77"/>
      <c r="H28" s="77"/>
      <c r="I28" s="77"/>
    </row>
    <row r="30" spans="1:9" ht="15.75" x14ac:dyDescent="0.25">
      <c r="A30" s="2" t="s">
        <v>33</v>
      </c>
      <c r="B30" s="81"/>
      <c r="C30" s="82"/>
      <c r="D30" s="83"/>
    </row>
    <row r="31" spans="1:9" ht="15.75" x14ac:dyDescent="0.25">
      <c r="A31" s="2" t="s">
        <v>34</v>
      </c>
      <c r="B31" s="81"/>
      <c r="C31" s="82"/>
      <c r="D31" s="83"/>
    </row>
    <row r="32" spans="1:9" ht="15.75" x14ac:dyDescent="0.25">
      <c r="A32" s="2" t="s">
        <v>28</v>
      </c>
      <c r="B32" s="81"/>
      <c r="C32" s="82"/>
      <c r="D32" s="83"/>
    </row>
    <row r="33" spans="1:15" ht="15.75" x14ac:dyDescent="0.25">
      <c r="A33" s="2" t="s">
        <v>29</v>
      </c>
      <c r="B33" s="81"/>
      <c r="C33" s="82"/>
      <c r="D33" s="83"/>
    </row>
    <row r="34" spans="1:15" ht="15.75" x14ac:dyDescent="0.25">
      <c r="A34" s="2" t="s">
        <v>30</v>
      </c>
      <c r="B34" s="81"/>
      <c r="C34" s="82"/>
      <c r="D34" s="83"/>
    </row>
    <row r="35" spans="1:15" ht="15.75" x14ac:dyDescent="0.25">
      <c r="A35" s="2" t="s">
        <v>37</v>
      </c>
      <c r="B35" s="84"/>
      <c r="C35" s="85"/>
      <c r="D35" s="86"/>
    </row>
    <row r="38" spans="1:15" ht="21" x14ac:dyDescent="0.35">
      <c r="A38" s="77" t="s">
        <v>15</v>
      </c>
      <c r="B38" s="77"/>
      <c r="C38" s="77"/>
      <c r="D38" s="77"/>
      <c r="E38" s="77"/>
      <c r="F38" s="77"/>
      <c r="G38" s="77"/>
      <c r="H38" s="77"/>
      <c r="I38" s="77"/>
    </row>
    <row r="40" spans="1:15" ht="18.75" x14ac:dyDescent="0.3">
      <c r="A40" s="3" t="s">
        <v>40</v>
      </c>
    </row>
    <row r="41" spans="1:15" x14ac:dyDescent="0.25">
      <c r="J41" s="4" t="s">
        <v>21</v>
      </c>
      <c r="K41" s="5">
        <v>90</v>
      </c>
      <c r="L41" s="5">
        <v>81</v>
      </c>
      <c r="M41" s="5">
        <v>74</v>
      </c>
      <c r="N41" s="5">
        <v>66</v>
      </c>
      <c r="O41" s="6">
        <v>59</v>
      </c>
    </row>
    <row r="42" spans="1:15" ht="15.75" x14ac:dyDescent="0.25">
      <c r="A42" s="2" t="s">
        <v>28</v>
      </c>
      <c r="B42" s="7"/>
      <c r="J42" s="8" t="s">
        <v>14</v>
      </c>
      <c r="K42" s="9" t="s">
        <v>16</v>
      </c>
      <c r="L42" s="9" t="s">
        <v>17</v>
      </c>
      <c r="M42" s="9" t="s">
        <v>18</v>
      </c>
      <c r="N42" s="9" t="s">
        <v>19</v>
      </c>
      <c r="O42" s="10" t="s">
        <v>20</v>
      </c>
    </row>
    <row r="43" spans="1:15" ht="15.75" x14ac:dyDescent="0.25">
      <c r="A43" s="2" t="s">
        <v>29</v>
      </c>
      <c r="B43" s="7"/>
    </row>
    <row r="44" spans="1:15" ht="15.75" x14ac:dyDescent="0.25">
      <c r="A44" s="2" t="s">
        <v>30</v>
      </c>
      <c r="B44" s="7"/>
    </row>
    <row r="45" spans="1:15" ht="15.75" x14ac:dyDescent="0.25">
      <c r="A45" s="2" t="s">
        <v>14</v>
      </c>
      <c r="B45" s="70">
        <f>SUM(B42*B43*B44/1728)</f>
        <v>0</v>
      </c>
      <c r="J45" s="4" t="s">
        <v>22</v>
      </c>
      <c r="K45" s="56">
        <f>B45</f>
        <v>0</v>
      </c>
    </row>
    <row r="46" spans="1:15" ht="15.75" x14ac:dyDescent="0.25">
      <c r="A46" s="2" t="s">
        <v>42</v>
      </c>
      <c r="B46" s="71">
        <f>SUM(K45*K46)</f>
        <v>0</v>
      </c>
      <c r="J46" s="8" t="s">
        <v>23</v>
      </c>
      <c r="K46" s="10">
        <f>IF(K45&lt;17,K41,IF(K45&lt;25,L41,IF(K45&lt;30,M41,IF(K45&lt;40,N41,O41))))</f>
        <v>90</v>
      </c>
    </row>
    <row r="49" spans="1:9" x14ac:dyDescent="0.25">
      <c r="A49" s="11" t="s">
        <v>65</v>
      </c>
      <c r="B49" s="12"/>
      <c r="C49" s="12"/>
      <c r="D49" s="12"/>
      <c r="E49" s="12"/>
      <c r="F49" s="12"/>
      <c r="G49" s="12"/>
      <c r="H49" s="13"/>
    </row>
    <row r="50" spans="1:9" x14ac:dyDescent="0.25">
      <c r="A50" s="14" t="s">
        <v>72</v>
      </c>
      <c r="B50" s="15"/>
      <c r="C50" s="15"/>
      <c r="D50" s="15"/>
      <c r="E50" s="15"/>
      <c r="F50" s="15"/>
      <c r="G50" s="15"/>
      <c r="H50" s="16"/>
    </row>
    <row r="51" spans="1:9" x14ac:dyDescent="0.25">
      <c r="A51" s="18"/>
      <c r="B51" s="18"/>
      <c r="C51" s="18"/>
      <c r="D51" s="18"/>
      <c r="E51" s="18"/>
      <c r="F51" s="18"/>
      <c r="G51" s="18"/>
      <c r="H51" s="18"/>
    </row>
    <row r="53" spans="1:9" ht="21" x14ac:dyDescent="0.35">
      <c r="A53" s="76" t="s">
        <v>61</v>
      </c>
      <c r="B53" s="76"/>
      <c r="C53" s="76"/>
      <c r="D53" s="76"/>
      <c r="E53" s="76"/>
      <c r="F53" s="76"/>
      <c r="G53" s="76"/>
      <c r="H53" s="76"/>
      <c r="I53" s="76"/>
    </row>
    <row r="56" spans="1:9" ht="15.75" x14ac:dyDescent="0.25">
      <c r="A56" s="2" t="s">
        <v>25</v>
      </c>
      <c r="B56" s="72">
        <f>B35</f>
        <v>0</v>
      </c>
    </row>
    <row r="57" spans="1:9" ht="16.5" thickBot="1" x14ac:dyDescent="0.3">
      <c r="A57" s="58" t="s">
        <v>26</v>
      </c>
      <c r="B57" s="73">
        <f>B46</f>
        <v>0</v>
      </c>
    </row>
    <row r="58" spans="1:9" ht="16.5" thickBot="1" x14ac:dyDescent="0.3">
      <c r="A58" s="59" t="s">
        <v>27</v>
      </c>
      <c r="B58" s="60">
        <f>SUM(B56:B57)</f>
        <v>0</v>
      </c>
    </row>
    <row r="59" spans="1:9" ht="15.75" x14ac:dyDescent="0.25">
      <c r="A59" s="67"/>
      <c r="B59" s="69"/>
    </row>
    <row r="61" spans="1:9" ht="21" x14ac:dyDescent="0.35">
      <c r="A61" s="77" t="s">
        <v>53</v>
      </c>
      <c r="B61" s="77"/>
      <c r="C61" s="77"/>
      <c r="D61" s="77"/>
      <c r="E61" s="77"/>
      <c r="F61" s="77"/>
      <c r="G61" s="77"/>
      <c r="H61" s="77"/>
      <c r="I61" s="77"/>
    </row>
    <row r="62" spans="1:9" ht="15" customHeight="1" x14ac:dyDescent="0.35">
      <c r="A62" s="17"/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s="18" t="s">
        <v>67</v>
      </c>
    </row>
    <row r="64" spans="1:9" x14ac:dyDescent="0.25">
      <c r="A64" s="19" t="s">
        <v>50</v>
      </c>
    </row>
    <row r="65" spans="1:14" ht="6" customHeight="1" x14ac:dyDescent="0.25">
      <c r="A65" s="19"/>
    </row>
    <row r="66" spans="1:14" x14ac:dyDescent="0.25">
      <c r="A66" s="19"/>
    </row>
    <row r="67" spans="1:14" ht="49.5" customHeight="1" x14ac:dyDescent="0.25">
      <c r="A67" s="63" t="s">
        <v>35</v>
      </c>
      <c r="B67" s="64"/>
      <c r="J67" s="21" t="s">
        <v>31</v>
      </c>
      <c r="K67" s="22">
        <f>SUM(B67*171)</f>
        <v>0</v>
      </c>
      <c r="M67" s="21" t="s">
        <v>57</v>
      </c>
      <c r="N67" s="26">
        <f>SUM(B46*1.2)</f>
        <v>0</v>
      </c>
    </row>
    <row r="69" spans="1:14" x14ac:dyDescent="0.25">
      <c r="A69" s="18" t="s">
        <v>32</v>
      </c>
      <c r="M69" s="66" t="s">
        <v>58</v>
      </c>
      <c r="N69" s="26">
        <f>SUM(B72*N67)</f>
        <v>0</v>
      </c>
    </row>
    <row r="70" spans="1:14" ht="6.75" customHeight="1" x14ac:dyDescent="0.25">
      <c r="A70" s="27"/>
    </row>
    <row r="72" spans="1:14" ht="47.25" x14ac:dyDescent="0.25">
      <c r="A72" s="63" t="s">
        <v>56</v>
      </c>
      <c r="B72" s="64"/>
    </row>
    <row r="75" spans="1:14" ht="21" x14ac:dyDescent="0.35">
      <c r="A75" s="76" t="s">
        <v>63</v>
      </c>
      <c r="B75" s="76"/>
      <c r="C75" s="76"/>
      <c r="D75" s="76"/>
      <c r="E75" s="76"/>
      <c r="F75" s="76"/>
      <c r="G75" s="76"/>
      <c r="H75" s="76"/>
      <c r="I75" s="76"/>
    </row>
    <row r="77" spans="1:14" ht="15.75" x14ac:dyDescent="0.25">
      <c r="A77" s="2" t="s">
        <v>25</v>
      </c>
      <c r="B77" s="71">
        <f>B35</f>
        <v>0</v>
      </c>
    </row>
    <row r="78" spans="1:14" ht="31.5" x14ac:dyDescent="0.25">
      <c r="A78" s="25" t="s">
        <v>54</v>
      </c>
      <c r="B78" s="74">
        <f>K67</f>
        <v>0</v>
      </c>
    </row>
    <row r="79" spans="1:14" ht="48" thickBot="1" x14ac:dyDescent="0.3">
      <c r="A79" s="62" t="s">
        <v>55</v>
      </c>
      <c r="B79" s="75">
        <f>N69</f>
        <v>0</v>
      </c>
    </row>
    <row r="80" spans="1:14" ht="16.5" thickBot="1" x14ac:dyDescent="0.3">
      <c r="A80" s="61" t="s">
        <v>51</v>
      </c>
      <c r="B80" s="68">
        <f>SUM(B77:B79)</f>
        <v>0</v>
      </c>
    </row>
  </sheetData>
  <sheetProtection algorithmName="SHA-512" hashValue="bcergQ5WW3kygKiWmo58hUp4SJoUn/p9NkOlgJocqZW9SqNNLQy55gtiVcIGKtDclsOlACL+RWx1HNoRpuf+MA==" saltValue="1UbKgO6BW+MKIobq83rKLg==" spinCount="100000" sheet="1" objects="1" scenarios="1"/>
  <mergeCells count="12">
    <mergeCell ref="A75:I75"/>
    <mergeCell ref="B35:D35"/>
    <mergeCell ref="A38:I38"/>
    <mergeCell ref="A61:I61"/>
    <mergeCell ref="A53:I53"/>
    <mergeCell ref="B33:D33"/>
    <mergeCell ref="B34:D34"/>
    <mergeCell ref="A13:I13"/>
    <mergeCell ref="A28:I28"/>
    <mergeCell ref="B30:D30"/>
    <mergeCell ref="B31:D31"/>
    <mergeCell ref="B32:D32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Square-Linear Custom</vt:lpstr>
      <vt:lpstr>Round-Oval Custom</vt:lpstr>
      <vt:lpstr>Octagon Custom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Newby</dc:creator>
  <cp:lastModifiedBy>Ben Newby</cp:lastModifiedBy>
  <cp:lastPrinted>2023-01-26T22:37:48Z</cp:lastPrinted>
  <dcterms:created xsi:type="dcterms:W3CDTF">2023-01-26T22:10:44Z</dcterms:created>
  <dcterms:modified xsi:type="dcterms:W3CDTF">2025-10-23T22:09:16Z</dcterms:modified>
</cp:coreProperties>
</file>